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USER2\Economico Presupuestario\CONTRATO MENOR\PUBLICACION MENORES WEB\2024\"/>
    </mc:Choice>
  </mc:AlternateContent>
  <xr:revisionPtr revIDLastSave="0" documentId="13_ncr:1_{8EE2CEF0-10FF-4325-8D04-23A5B00398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Hoja1!$B$7:$P$7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 s="1"/>
  <c r="L12" i="1"/>
  <c r="M12" i="1"/>
  <c r="E10" i="1"/>
  <c r="F10" i="1" s="1"/>
  <c r="E11" i="1"/>
  <c r="F11" i="1" s="1"/>
  <c r="L11" i="1"/>
  <c r="M11" i="1" s="1"/>
  <c r="L10" i="1"/>
  <c r="M10" i="1" s="1"/>
  <c r="E8" i="1"/>
  <c r="F8" i="1" s="1"/>
  <c r="L8" i="1"/>
  <c r="M8" i="1" s="1"/>
  <c r="L9" i="1"/>
  <c r="E9" i="1"/>
  <c r="F9" i="1" s="1"/>
</calcChain>
</file>

<file path=xl/sharedStrings.xml><?xml version="1.0" encoding="utf-8"?>
<sst xmlns="http://schemas.openxmlformats.org/spreadsheetml/2006/main" count="72" uniqueCount="58">
  <si>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</si>
  <si>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</si>
  <si>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</si>
  <si>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</si>
  <si>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</si>
  <si>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</si>
  <si>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</si>
  <si>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</si>
  <si>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</si>
  <si>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1ER TRIMESTRE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</si>
  <si>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</si>
  <si>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</si>
  <si>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</si>
  <si>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</si>
  <si>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</si>
  <si>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</si>
  <si>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</si>
  <si>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</si>
  <si>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</si>
  <si>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</si>
  <si>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</si>
  <si>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</si>
  <si>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</si>
  <si>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</si>
  <si>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</si>
  <si>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</si>
  <si>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</si>
  <si>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</si>
  <si>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</si>
  <si>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</si>
  <si>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Tipo de Contrato.
				Los valores posibles son:
1. Suministros
2 - Servicios
3 - Obras
4 - Gestión de Servicios Públicos
5 - Concesión de Servicios
6 - Concesión de Obras Públicas
7 - Concesión de Obras
8 - Colaboración entre el sector público y sector privado
9 - Administrativo especial 0- Privado
H - Patrimonial</t>
  </si>
  <si>
    <t>NIF del adjudicatario</t>
  </si>
  <si>
    <t>Razón social de adjudicatario</t>
  </si>
  <si>
    <t>ATM GRUPO MAGGIOLI S.L,</t>
  </si>
  <si>
    <t>SERINGE, S.A.</t>
  </si>
  <si>
    <t>A81962201</t>
  </si>
  <si>
    <t>B28798775</t>
  </si>
  <si>
    <t>ATM</t>
  </si>
  <si>
    <t>A28843159</t>
  </si>
  <si>
    <t>B85050789</t>
  </si>
  <si>
    <t>SERVICIO DE USO "ARANZADI INSIGNIS"</t>
  </si>
  <si>
    <t>Inmediato</t>
  </si>
  <si>
    <t>1 Año</t>
  </si>
  <si>
    <t>2. Servicios</t>
  </si>
  <si>
    <t>1. Suministros</t>
  </si>
  <si>
    <t>BATERÍA SISTEMA DE ALIMENTACIÓN ININTERRUMPIDA (SAI)</t>
  </si>
  <si>
    <t xml:space="preserve">MATERIAL PAPELERIA </t>
  </si>
  <si>
    <t>Exclusividad</t>
  </si>
  <si>
    <t xml:space="preserve">EDITORIAL ARANZADI S.A.U. </t>
  </si>
  <si>
    <t>2/2024-57</t>
  </si>
  <si>
    <t>2/2024-24</t>
  </si>
  <si>
    <t>2/2024-55</t>
  </si>
  <si>
    <t>2/2024-56</t>
  </si>
  <si>
    <t>OFIDOS DELUXE S.L.</t>
  </si>
  <si>
    <t>Consultores de Gestión Pública S.L.</t>
  </si>
  <si>
    <t>B81823809</t>
  </si>
  <si>
    <t>Contrato de auditoría nómina y consultoría RPT</t>
  </si>
  <si>
    <t>2/2024-129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</si>
</sst>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;[Red]\(#,##0.00\);0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8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C4" zoomScale="77" zoomScaleNormal="77" workbookViewId="0">
      <selection activeCell="J13" sqref="J13"/>
    </sheetView>
  </sheetViews>
  <sheetFormatPr baseColWidth="10" defaultRowHeight="15" x14ac:dyDescent="0.2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6" width="18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 x14ac:dyDescent="0.25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 x14ac:dyDescent="0.25">
      <c r="A4" s="3"/>
      <c r="B4" s="9" t="s">
        <v>6</v>
      </c>
      <c r="C4" s="9" t="s">
        <v>7</v>
      </c>
      <c r="D4" s="10" t="s">
        <v>8</v>
      </c>
      <c r="E4" s="10" t="s">
        <v>9</v>
      </c>
      <c r="F4" s="9">
        <v>2024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 x14ac:dyDescent="0.25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 x14ac:dyDescent="0.25">
      <c r="A6" s="12"/>
      <c r="B6" s="13" t="s">
        <v>10</v>
      </c>
      <c r="C6" s="14" t="s">
        <v>11</v>
      </c>
      <c r="D6" s="14" t="s">
        <v>12</v>
      </c>
      <c r="E6" s="15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5" t="s">
        <v>13</v>
      </c>
      <c r="M6" s="14" t="s">
        <v>20</v>
      </c>
      <c r="N6" s="14" t="s">
        <v>21</v>
      </c>
      <c r="O6" s="14" t="s">
        <v>22</v>
      </c>
      <c r="P6" s="14" t="s">
        <v>23</v>
      </c>
    </row>
    <row r="7" spans="1:16" ht="299.25" x14ac:dyDescent="0.25">
      <c r="A7" s="16" t="s">
        <v>24</v>
      </c>
      <c r="B7" s="17" t="s">
        <v>25</v>
      </c>
      <c r="C7" s="18" t="s">
        <v>26</v>
      </c>
      <c r="D7" s="18" t="s">
        <v>27</v>
      </c>
      <c r="E7" s="18" t="s">
        <v>27</v>
      </c>
      <c r="F7" s="18" t="s">
        <v>27</v>
      </c>
      <c r="G7" s="18" t="s">
        <v>28</v>
      </c>
      <c r="H7" s="18" t="s">
        <v>29</v>
      </c>
      <c r="I7" s="18" t="s">
        <v>30</v>
      </c>
      <c r="J7" s="18"/>
      <c r="K7" s="18" t="s">
        <v>27</v>
      </c>
      <c r="L7" s="18" t="s">
        <v>27</v>
      </c>
      <c r="M7" s="18" t="s">
        <v>27</v>
      </c>
      <c r="N7" s="18" t="s">
        <v>26</v>
      </c>
      <c r="O7" s="18" t="s">
        <v>31</v>
      </c>
      <c r="P7" s="18" t="s">
        <v>32</v>
      </c>
    </row>
    <row r="8" spans="1:16" ht="21" x14ac:dyDescent="0.25">
      <c r="A8" s="19"/>
      <c r="B8" s="20" t="s">
        <v>50</v>
      </c>
      <c r="C8" s="21" t="s">
        <v>45</v>
      </c>
      <c r="D8" s="23">
        <v>500</v>
      </c>
      <c r="E8" s="23">
        <f>0.21*D8</f>
        <v>105</v>
      </c>
      <c r="F8" s="23">
        <f>D8+E8</f>
        <v>605</v>
      </c>
      <c r="G8" s="20" t="s">
        <v>41</v>
      </c>
      <c r="H8" s="20"/>
      <c r="I8" s="20" t="s">
        <v>44</v>
      </c>
      <c r="J8" s="20">
        <v>3</v>
      </c>
      <c r="K8" s="23">
        <v>467.25</v>
      </c>
      <c r="L8" s="23">
        <f>0.21*K8</f>
        <v>98.122500000000002</v>
      </c>
      <c r="M8" s="23">
        <f>K8+L8</f>
        <v>565.37249999999995</v>
      </c>
      <c r="N8" s="20"/>
      <c r="O8" s="20" t="s">
        <v>38</v>
      </c>
      <c r="P8" s="20" t="s">
        <v>34</v>
      </c>
    </row>
    <row r="9" spans="1:16" ht="21" x14ac:dyDescent="0.25">
      <c r="A9" s="19">
        <v>6</v>
      </c>
      <c r="B9" s="20" t="s">
        <v>49</v>
      </c>
      <c r="C9" s="21" t="s">
        <v>40</v>
      </c>
      <c r="D9" s="23">
        <v>7845</v>
      </c>
      <c r="E9" s="23">
        <f>0.21*D9</f>
        <v>1647.45</v>
      </c>
      <c r="F9" s="23">
        <f>D9+E9</f>
        <v>9492.4500000000007</v>
      </c>
      <c r="G9" s="22" t="s">
        <v>42</v>
      </c>
      <c r="H9" s="20"/>
      <c r="I9" s="20" t="s">
        <v>43</v>
      </c>
      <c r="J9" s="20" t="s">
        <v>47</v>
      </c>
      <c r="K9" s="23">
        <v>7845</v>
      </c>
      <c r="L9" s="23">
        <f>0.21*K9</f>
        <v>1647.45</v>
      </c>
      <c r="M9" s="23">
        <v>9492.4500000000007</v>
      </c>
      <c r="N9" s="20"/>
      <c r="O9" s="20" t="s">
        <v>35</v>
      </c>
      <c r="P9" s="20" t="s">
        <v>48</v>
      </c>
    </row>
    <row r="10" spans="1:16" ht="21" x14ac:dyDescent="0.25">
      <c r="B10" s="20" t="s">
        <v>52</v>
      </c>
      <c r="C10" s="21" t="s">
        <v>37</v>
      </c>
      <c r="D10" s="23">
        <v>890</v>
      </c>
      <c r="E10" s="23">
        <f>0.21*D10</f>
        <v>186.9</v>
      </c>
      <c r="F10" s="23">
        <f>D10+E10</f>
        <v>1076.9000000000001</v>
      </c>
      <c r="G10" s="22" t="s">
        <v>42</v>
      </c>
      <c r="H10" s="20"/>
      <c r="I10" s="20" t="s">
        <v>43</v>
      </c>
      <c r="J10" s="20" t="s">
        <v>47</v>
      </c>
      <c r="K10" s="23">
        <v>890</v>
      </c>
      <c r="L10" s="23">
        <f>0.21*K10</f>
        <v>186.9</v>
      </c>
      <c r="M10" s="23">
        <f>K10+L10</f>
        <v>1076.9000000000001</v>
      </c>
      <c r="N10" s="20"/>
      <c r="O10" s="20" t="s">
        <v>36</v>
      </c>
      <c r="P10" s="20" t="s">
        <v>33</v>
      </c>
    </row>
    <row r="11" spans="1:16" ht="21" x14ac:dyDescent="0.25">
      <c r="B11" s="20" t="s">
        <v>51</v>
      </c>
      <c r="C11" s="21" t="s">
        <v>46</v>
      </c>
      <c r="D11" s="23">
        <v>1240.17</v>
      </c>
      <c r="E11" s="23">
        <f>0.21*D11</f>
        <v>260.4357</v>
      </c>
      <c r="F11" s="23">
        <f>D11+E11</f>
        <v>1500.6057000000001</v>
      </c>
      <c r="G11" s="20" t="s">
        <v>41</v>
      </c>
      <c r="H11" s="20"/>
      <c r="I11" s="20" t="s">
        <v>44</v>
      </c>
      <c r="J11" s="20">
        <v>3</v>
      </c>
      <c r="K11" s="23">
        <v>1240.17</v>
      </c>
      <c r="L11" s="23">
        <f>0.21*K11</f>
        <v>260.4357</v>
      </c>
      <c r="M11" s="23">
        <f>K11+L11</f>
        <v>1500.6057000000001</v>
      </c>
      <c r="N11" s="20"/>
      <c r="O11" s="20" t="s">
        <v>39</v>
      </c>
      <c r="P11" s="21" t="s">
        <v>53</v>
      </c>
    </row>
    <row r="12" spans="1:16" ht="21" x14ac:dyDescent="0.25">
      <c r="B12" s="20" t="s">
        <v>57</v>
      </c>
      <c r="C12" s="21" t="s">
        <v>56</v>
      </c>
      <c r="D12" s="23">
        <v>12000</v>
      </c>
      <c r="E12" s="23">
        <f>0.21*D12</f>
        <v>2520</v>
      </c>
      <c r="F12" s="23">
        <f>D12+E12</f>
        <v>14520</v>
      </c>
      <c r="G12" s="20" t="s">
        <v>41</v>
      </c>
      <c r="H12" s="20"/>
      <c r="I12" s="20" t="s">
        <v>43</v>
      </c>
      <c r="J12" s="20">
        <v>3</v>
      </c>
      <c r="K12" s="23">
        <v>12000</v>
      </c>
      <c r="L12" s="23">
        <f>0.21*K12</f>
        <v>2520</v>
      </c>
      <c r="M12" s="23">
        <f>K12+L12</f>
        <v>14520</v>
      </c>
      <c r="N12" s="20"/>
      <c r="O12" s="20" t="s">
        <v>55</v>
      </c>
      <c r="P12" s="20" t="s">
        <v>54</v>
      </c>
    </row>
  </sheetData>
  <autoFilter ref="B7:P7" xr:uid="{00000000-0009-0000-0000-000000000000}">
    <sortState xmlns:xlrd2="http://schemas.microsoft.com/office/spreadsheetml/2017/richdata2" ref="B8:P12">
      <sortCondition ref="O7"/>
    </sortState>
  </autoFilter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Noelia Rodriguez Coron</cp:lastModifiedBy>
  <dcterms:created xsi:type="dcterms:W3CDTF">2026-04-16T11:40:14Z</dcterms:created>
  <dcterms:modified xsi:type="dcterms:W3CDTF">2026-05-06T08:27:36Z</dcterms:modified>
</cp:coreProperties>
</file>