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Hoja1" sheetId="1" r:id="rId1"/>
  </sheets>
  <definedNames>
    <definedName name="_xlnm._FilterDatabase" localSheetId="0" hidden="1">Hoja1!$B$7:$P$7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F8" s="1"/>
  <c r="L8"/>
  <c r="M8" s="1"/>
  <c r="E11"/>
  <c r="F11" s="1"/>
  <c r="L11"/>
  <c r="M11" s="1"/>
  <c r="E10"/>
  <c r="F10" s="1"/>
  <c r="L10"/>
  <c r="M10" s="1"/>
  <c r="E9"/>
  <c r="F9" s="1"/>
  <c r="L9"/>
  <c r="M9" s="1"/>
</calcChain>
</file>

<file path=xl/sharedStrings.xml><?xml version="1.0" encoding="utf-8"?>
<sst xmlns="http://schemas.openxmlformats.org/spreadsheetml/2006/main" count="67" uniqueCount="53">
  <si>
    <t>CONTRATOS MENORES</t>
  </si>
  <si>
    <t xml:space="preserve">NIF </t>
  </si>
  <si>
    <t>ORGANO DE CONTRATACIÓN</t>
  </si>
  <si>
    <t>Nombre de la entidad</t>
  </si>
  <si>
    <t>TRIMESTRE</t>
  </si>
  <si>
    <t>Ejercicio</t>
  </si>
  <si>
    <t>Q2801650I</t>
  </si>
  <si>
    <t>GERENTE</t>
  </si>
  <si>
    <t>GERENCIA MUNICIPAL DE URBANISMO DE MÓSTOLES</t>
  </si>
  <si>
    <t>Número de expediente (*)</t>
  </si>
  <si>
    <t>Objeto del Contrato (*)</t>
  </si>
  <si>
    <t>Valor licitación del contrato (IVA excluido)</t>
  </si>
  <si>
    <t xml:space="preserve">IVA </t>
  </si>
  <si>
    <t>Valor licitación del contrato(IVA incluido)</t>
  </si>
  <si>
    <t>DURACIÓN</t>
  </si>
  <si>
    <t>Clasificación CPV</t>
  </si>
  <si>
    <t>Tipo de Contrato (*)</t>
  </si>
  <si>
    <t>Nº  OFERTAS RECIBIDAS</t>
  </si>
  <si>
    <t>Valor adjudicación del contrato(IVA excluido)</t>
  </si>
  <si>
    <t>Valor Adjudicación del contrato(IVA incluido)</t>
  </si>
  <si>
    <t>Observaciones</t>
  </si>
  <si>
    <t>Adjudicatario 1: NIF (*)</t>
  </si>
  <si>
    <t>Adjudicatario 1: razón social (*)</t>
  </si>
  <si>
    <t>Indicaciones</t>
  </si>
  <si>
    <t>Referencia única para cada contrato</t>
  </si>
  <si>
    <t>Texto</t>
  </si>
  <si>
    <t>En número decimal con 2 decimales</t>
  </si>
  <si>
    <t xml:space="preserve">Los valores posibles son:          A- Años            M- Meses           D- Días             I-Inmediato             </t>
  </si>
  <si>
    <t>Los códigos CPV separado por ,</t>
  </si>
  <si>
    <t>NIF del adjudicatario</t>
  </si>
  <si>
    <t>Razón social de adjudicatario</t>
  </si>
  <si>
    <t>ARANZADI LA LEY S.A.U.</t>
  </si>
  <si>
    <t>A58417346</t>
  </si>
  <si>
    <t>BASE DE DATOS EL CONSULTOR SMARCITY URBAN</t>
  </si>
  <si>
    <t>ESPUBLICO SERVICIOS PARA LA ADMINISTRACION S.A.</t>
  </si>
  <si>
    <t>A50878842</t>
  </si>
  <si>
    <t>B80757552</t>
  </si>
  <si>
    <t>SERVICIOS DE SUSCRIPCIÓN DE ARANZADI INSIGNIS</t>
  </si>
  <si>
    <t>ADQUISICIÓN DE 200 CARTELES IDENTIFICATIVOS</t>
  </si>
  <si>
    <t>DERECHOS DE EXPLOTACION DEL SERVICIOS ESPUBLICO SECCIÓN DE HACIENDA Y DE RECURSOS HUMANOS</t>
  </si>
  <si>
    <t>30 Días</t>
  </si>
  <si>
    <t>Tipo de Contrato.
				Los valores posibles son:
1- Suministros
2- Servicios
3- Obras
4- Gestión de Servicios Públicos
5- Concesión de Servicios
6- Concesión de Obras Públicas
7- Concesión de Obras
8- Colaboración entre el sector público y sector privado
9- Administrativo especial 0- Privado
H- Patrimonial</t>
  </si>
  <si>
    <t>Exclusividad</t>
  </si>
  <si>
    <t>Inmediato</t>
  </si>
  <si>
    <t>2. Servicios</t>
  </si>
  <si>
    <t>1. Suministros</t>
  </si>
  <si>
    <t>1 Año</t>
  </si>
  <si>
    <t>2DO TRIMESTRE</t>
  </si>
  <si>
    <t>2/2025-126</t>
  </si>
  <si>
    <t>2/2025-129</t>
  </si>
  <si>
    <t>2/2025-98</t>
  </si>
  <si>
    <t>2/2025-103</t>
  </si>
  <si>
    <t>COPYPRESS ARTES GRÁFICAS S.L.U.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</si>
</sst>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#,##0.00;[Red]\(#,##0.00\);0"/>
  </numFmts>
  <fonts count="1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900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/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2" borderId="0" xfId="1" applyFont="1" applyFill="1" applyAlignment="1">
      <alignment vertical="center"/>
    </xf>
    <xf numFmtId="164" fontId="2" fillId="2" borderId="0" xfId="1" applyNumberFormat="1" applyFont="1" applyFill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44" fontId="10" fillId="4" borderId="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8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P11"/>
  <sheetViews>
    <sheetView tabSelected="1" topLeftCell="C1" zoomScale="66" zoomScaleNormal="66" workbookViewId="0">
      <selection activeCell="I24" sqref="I24"/>
    </sheetView>
  </sheetViews>
  <sheetFormatPr baseColWidth="10" defaultRowHeight="15"/>
  <cols>
    <col min="1" max="1" width="4.7109375" customWidth="1"/>
    <col min="2" max="2" width="24.5703125" bestFit="1" customWidth="1"/>
    <col min="3" max="3" width="103.140625" customWidth="1"/>
    <col min="4" max="4" width="25.85546875" customWidth="1"/>
    <col min="5" max="5" width="18" customWidth="1"/>
    <col min="6" max="6" width="20.140625" customWidth="1"/>
    <col min="7" max="7" width="15.42578125" customWidth="1"/>
    <col min="8" max="8" width="0" hidden="1" customWidth="1"/>
    <col min="9" max="10" width="24.85546875" customWidth="1"/>
    <col min="11" max="12" width="19.28515625" bestFit="1" customWidth="1"/>
    <col min="13" max="13" width="19.28515625" customWidth="1"/>
    <col min="14" max="14" width="0" hidden="1" customWidth="1"/>
    <col min="15" max="15" width="23.5703125" bestFit="1" customWidth="1"/>
    <col min="16" max="16" width="72.140625" customWidth="1"/>
  </cols>
  <sheetData>
    <row r="1" spans="1:16">
      <c r="A1" s="1" t="s">
        <v>0</v>
      </c>
      <c r="B1" s="1"/>
      <c r="C1" s="1"/>
      <c r="D1" s="1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3"/>
      <c r="B2" s="3"/>
      <c r="C2" s="3"/>
      <c r="D2" s="3"/>
      <c r="E2" s="4"/>
      <c r="F2" s="4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>
      <c r="A3" s="3"/>
      <c r="B3" s="5" t="s">
        <v>1</v>
      </c>
      <c r="C3" s="6" t="s">
        <v>2</v>
      </c>
      <c r="D3" s="5" t="s">
        <v>3</v>
      </c>
      <c r="E3" s="5" t="s">
        <v>4</v>
      </c>
      <c r="F3" s="5" t="s">
        <v>5</v>
      </c>
      <c r="G3" s="3"/>
      <c r="H3" s="7"/>
      <c r="I3" s="8"/>
      <c r="J3" s="8"/>
      <c r="K3" s="7"/>
      <c r="L3" s="7"/>
      <c r="M3" s="7"/>
      <c r="N3" s="7"/>
      <c r="O3" s="7"/>
      <c r="P3" s="7"/>
    </row>
    <row r="4" spans="1:16" ht="24">
      <c r="A4" s="3"/>
      <c r="B4" s="9" t="s">
        <v>6</v>
      </c>
      <c r="C4" s="9" t="s">
        <v>7</v>
      </c>
      <c r="D4" s="10" t="s">
        <v>8</v>
      </c>
      <c r="E4" s="10" t="s">
        <v>47</v>
      </c>
      <c r="F4" s="9">
        <v>2025</v>
      </c>
      <c r="G4" s="3"/>
      <c r="H4" s="7"/>
      <c r="I4" s="7"/>
      <c r="J4" s="7"/>
      <c r="K4" s="7"/>
      <c r="L4" s="7"/>
      <c r="M4" s="7"/>
      <c r="N4" s="7"/>
      <c r="O4" s="7"/>
      <c r="P4" s="7"/>
    </row>
    <row r="5" spans="1:16">
      <c r="A5" s="3"/>
      <c r="B5" s="7"/>
      <c r="C5" s="7"/>
      <c r="D5" s="7"/>
      <c r="E5" s="11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6" ht="22.5">
      <c r="A6" s="12"/>
      <c r="B6" s="13" t="s">
        <v>9</v>
      </c>
      <c r="C6" s="14" t="s">
        <v>10</v>
      </c>
      <c r="D6" s="14" t="s">
        <v>11</v>
      </c>
      <c r="E6" s="15" t="s">
        <v>12</v>
      </c>
      <c r="F6" s="14" t="s">
        <v>13</v>
      </c>
      <c r="G6" s="14" t="s">
        <v>14</v>
      </c>
      <c r="H6" s="14" t="s">
        <v>15</v>
      </c>
      <c r="I6" s="14" t="s">
        <v>16</v>
      </c>
      <c r="J6" s="14" t="s">
        <v>17</v>
      </c>
      <c r="K6" s="14" t="s">
        <v>18</v>
      </c>
      <c r="L6" s="15" t="s">
        <v>12</v>
      </c>
      <c r="M6" s="14" t="s">
        <v>19</v>
      </c>
      <c r="N6" s="14" t="s">
        <v>20</v>
      </c>
      <c r="O6" s="14" t="s">
        <v>21</v>
      </c>
      <c r="P6" s="14" t="s">
        <v>22</v>
      </c>
    </row>
    <row r="7" spans="1:16" ht="283.5">
      <c r="A7" s="16" t="s">
        <v>23</v>
      </c>
      <c r="B7" s="17" t="s">
        <v>24</v>
      </c>
      <c r="C7" s="18" t="s">
        <v>25</v>
      </c>
      <c r="D7" s="18" t="s">
        <v>26</v>
      </c>
      <c r="E7" s="18" t="s">
        <v>26</v>
      </c>
      <c r="F7" s="18" t="s">
        <v>26</v>
      </c>
      <c r="G7" s="18" t="s">
        <v>27</v>
      </c>
      <c r="H7" s="18" t="s">
        <v>28</v>
      </c>
      <c r="I7" s="18" t="s">
        <v>41</v>
      </c>
      <c r="J7" s="18"/>
      <c r="K7" s="18" t="s">
        <v>26</v>
      </c>
      <c r="L7" s="18" t="s">
        <v>26</v>
      </c>
      <c r="M7" s="18" t="s">
        <v>26</v>
      </c>
      <c r="N7" s="18" t="s">
        <v>25</v>
      </c>
      <c r="O7" s="18" t="s">
        <v>29</v>
      </c>
      <c r="P7" s="18" t="s">
        <v>30</v>
      </c>
    </row>
    <row r="8" spans="1:16" ht="42">
      <c r="A8" s="19">
        <v>3</v>
      </c>
      <c r="B8" s="20" t="s">
        <v>48</v>
      </c>
      <c r="C8" s="21" t="s">
        <v>39</v>
      </c>
      <c r="D8" s="23">
        <v>4315.83</v>
      </c>
      <c r="E8" s="23">
        <f>0.21*D8</f>
        <v>906.32429999999999</v>
      </c>
      <c r="F8" s="23">
        <f>D8+E8</f>
        <v>5222.1543000000001</v>
      </c>
      <c r="G8" s="20" t="s">
        <v>46</v>
      </c>
      <c r="H8" s="20"/>
      <c r="I8" s="20" t="s">
        <v>44</v>
      </c>
      <c r="J8" s="20" t="s">
        <v>42</v>
      </c>
      <c r="K8" s="23">
        <v>4315.83</v>
      </c>
      <c r="L8" s="23">
        <f>0.21*K8</f>
        <v>906.32429999999999</v>
      </c>
      <c r="M8" s="23">
        <f>K8+L8</f>
        <v>5222.1543000000001</v>
      </c>
      <c r="N8" s="20"/>
      <c r="O8" s="20" t="s">
        <v>35</v>
      </c>
      <c r="P8" s="21" t="s">
        <v>34</v>
      </c>
    </row>
    <row r="9" spans="1:16" ht="21">
      <c r="A9" s="19">
        <v>5</v>
      </c>
      <c r="B9" s="20" t="s">
        <v>49</v>
      </c>
      <c r="C9" s="21" t="s">
        <v>33</v>
      </c>
      <c r="D9" s="23">
        <v>1844.04</v>
      </c>
      <c r="E9" s="23">
        <f>0.21*D9</f>
        <v>387.2484</v>
      </c>
      <c r="F9" s="23">
        <f>D9+E9</f>
        <v>2231.2883999999999</v>
      </c>
      <c r="G9" s="22" t="s">
        <v>40</v>
      </c>
      <c r="H9" s="20"/>
      <c r="I9" s="20" t="s">
        <v>44</v>
      </c>
      <c r="J9" s="20" t="s">
        <v>42</v>
      </c>
      <c r="K9" s="23">
        <v>1524</v>
      </c>
      <c r="L9" s="23">
        <f>0.21*K9</f>
        <v>320.03999999999996</v>
      </c>
      <c r="M9" s="23">
        <f>K9+L9</f>
        <v>1844.04</v>
      </c>
      <c r="N9" s="20"/>
      <c r="O9" s="20" t="s">
        <v>32</v>
      </c>
      <c r="P9" s="20" t="s">
        <v>31</v>
      </c>
    </row>
    <row r="10" spans="1:16" ht="21">
      <c r="A10" s="19">
        <v>6</v>
      </c>
      <c r="B10" s="20" t="s">
        <v>50</v>
      </c>
      <c r="C10" s="21" t="s">
        <v>37</v>
      </c>
      <c r="D10" s="23">
        <v>10000</v>
      </c>
      <c r="E10" s="23">
        <f>0.21*D10</f>
        <v>2100</v>
      </c>
      <c r="F10" s="23">
        <f>D10+E10</f>
        <v>12100</v>
      </c>
      <c r="G10" s="20" t="s">
        <v>43</v>
      </c>
      <c r="H10" s="20"/>
      <c r="I10" s="20" t="s">
        <v>44</v>
      </c>
      <c r="J10" s="20" t="s">
        <v>42</v>
      </c>
      <c r="K10" s="23">
        <v>8198.85</v>
      </c>
      <c r="L10" s="23">
        <f>0.21*K10</f>
        <v>1721.7584999999999</v>
      </c>
      <c r="M10" s="23">
        <f>K10+L10</f>
        <v>9920.6085000000003</v>
      </c>
      <c r="N10" s="20"/>
      <c r="O10" s="20" t="s">
        <v>32</v>
      </c>
      <c r="P10" s="20" t="s">
        <v>31</v>
      </c>
    </row>
    <row r="11" spans="1:16" ht="21">
      <c r="A11" s="19">
        <v>7</v>
      </c>
      <c r="B11" s="20" t="s">
        <v>51</v>
      </c>
      <c r="C11" s="21" t="s">
        <v>38</v>
      </c>
      <c r="D11" s="23">
        <v>10000</v>
      </c>
      <c r="E11" s="23">
        <f>0.21*D11</f>
        <v>2100</v>
      </c>
      <c r="F11" s="23">
        <f>D11+E11</f>
        <v>12100</v>
      </c>
      <c r="G11" s="20" t="s">
        <v>43</v>
      </c>
      <c r="H11" s="20"/>
      <c r="I11" s="20" t="s">
        <v>45</v>
      </c>
      <c r="J11" s="20">
        <v>3</v>
      </c>
      <c r="K11" s="23">
        <v>8560</v>
      </c>
      <c r="L11" s="23">
        <f>0.21*K11</f>
        <v>1797.6</v>
      </c>
      <c r="M11" s="23">
        <f>K11+L11</f>
        <v>10357.6</v>
      </c>
      <c r="N11" s="20"/>
      <c r="O11" s="20" t="s">
        <v>36</v>
      </c>
      <c r="P11" s="20" t="s">
        <v>52</v>
      </c>
    </row>
  </sheetData>
  <autoFilter ref="B7:P7">
    <sortState ref="B8:P12">
      <sortCondition ref="O7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Rodriguez Coron</dc:creator>
  <cp:lastModifiedBy>alopezco</cp:lastModifiedBy>
  <dcterms:created xsi:type="dcterms:W3CDTF">2026-04-16T10:30:05Z</dcterms:created>
  <dcterms:modified xsi:type="dcterms:W3CDTF">2026-05-06T07:40:30Z</dcterms:modified>
</cp:coreProperties>
</file>